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lles.timea\Documents\2022-ben beadott\Út felújítás\"/>
    </mc:Choice>
  </mc:AlternateContent>
  <xr:revisionPtr revIDLastSave="0" documentId="13_ncr:1_{8C08A43D-B9A4-46FF-912A-60D784F049A1}" xr6:coauthVersionLast="47" xr6:coauthVersionMax="47" xr10:uidLastSave="{00000000-0000-0000-0000-000000000000}"/>
  <bookViews>
    <workbookView xWindow="735" yWindow="735" windowWidth="21600" windowHeight="12735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67" i="1"/>
  <c r="H67" i="1"/>
  <c r="J67" i="1" s="1"/>
  <c r="I66" i="1"/>
  <c r="H66" i="1"/>
  <c r="H65" i="1"/>
  <c r="I65" i="1"/>
  <c r="I64" i="1"/>
  <c r="H64" i="1"/>
  <c r="H63" i="1"/>
  <c r="I63" i="1"/>
  <c r="J63" i="1" s="1"/>
  <c r="I62" i="1"/>
  <c r="H62" i="1"/>
  <c r="H68" i="1" s="1"/>
  <c r="I56" i="1"/>
  <c r="H56" i="1"/>
  <c r="I55" i="1"/>
  <c r="H55" i="1"/>
  <c r="I54" i="1"/>
  <c r="J54" i="1" s="1"/>
  <c r="H54" i="1"/>
  <c r="I53" i="1"/>
  <c r="J53" i="1" s="1"/>
  <c r="H53" i="1"/>
  <c r="H46" i="1"/>
  <c r="I46" i="1"/>
  <c r="I44" i="1"/>
  <c r="H44" i="1"/>
  <c r="I37" i="1"/>
  <c r="H37" i="1"/>
  <c r="D37" i="1"/>
  <c r="D43" i="1" s="1"/>
  <c r="I36" i="1"/>
  <c r="D36" i="1"/>
  <c r="H36" i="1" s="1"/>
  <c r="H35" i="1"/>
  <c r="I35" i="1"/>
  <c r="J35" i="1" s="1"/>
  <c r="H34" i="1"/>
  <c r="I34" i="1"/>
  <c r="J34" i="1" s="1"/>
  <c r="H33" i="1"/>
  <c r="J66" i="1" l="1"/>
  <c r="J64" i="1"/>
  <c r="I68" i="1"/>
  <c r="J62" i="1"/>
  <c r="J56" i="1"/>
  <c r="J57" i="1" s="1"/>
  <c r="H57" i="1"/>
  <c r="J55" i="1"/>
  <c r="J44" i="1"/>
  <c r="J37" i="1"/>
  <c r="J36" i="1"/>
  <c r="J46" i="1"/>
  <c r="I38" i="1"/>
  <c r="J33" i="1"/>
  <c r="H38" i="1"/>
  <c r="D45" i="1"/>
  <c r="I43" i="1"/>
  <c r="H43" i="1"/>
  <c r="J65" i="1"/>
  <c r="I57" i="1"/>
  <c r="J68" i="1" l="1"/>
  <c r="J38" i="1"/>
  <c r="J43" i="1"/>
  <c r="H45" i="1"/>
  <c r="I45" i="1"/>
  <c r="I47" i="1" s="1"/>
  <c r="J45" i="1" l="1"/>
  <c r="J47" i="1" s="1"/>
  <c r="J71" i="1" s="1"/>
  <c r="H47" i="1"/>
  <c r="J73" i="1" l="1"/>
  <c r="J72" i="1"/>
</calcChain>
</file>

<file path=xl/sharedStrings.xml><?xml version="1.0" encoding="utf-8"?>
<sst xmlns="http://schemas.openxmlformats.org/spreadsheetml/2006/main" count="127" uniqueCount="80">
  <si>
    <t>Tiszacsege, Óvoda és Hataj u. burkolatfelújítási munkái 0+000 - 0+400 km szelvények között</t>
  </si>
  <si>
    <t>Árajánlat a "Magyar Falu Program" keretében kiírt "Út, híd, kerékpárforgalmi létesítmény építése/felújítása" alcímű pályázathoz kapcsolódóan belterületi út felújítása tárgyában.</t>
  </si>
  <si>
    <t>Beszerzés tárgya: 
Tiszecsege Város belterületén a 1872, 1890 és 2295 helyrajzi számú Iskola utca teljes hosszán, 768 folyóméter hosszúságban tervezett felújítási munkálatok a meglévő felület javításával, 4 méter szélességű kopóréteg beépítésével.</t>
  </si>
  <si>
    <t xml:space="preserve">A pályázat keretén belül, az Óvoda és Hataj u. szakasza kerül felújításra 0+000 - 0+400 km szelvények között változó szélességben. </t>
  </si>
  <si>
    <t>Árajánlat kérő szervezet:</t>
  </si>
  <si>
    <t>Név: Tiszacsege Város Önkormányzata</t>
  </si>
  <si>
    <t>Cím: 4066 Tiszacsege, Kossuth u. 5.</t>
  </si>
  <si>
    <t>Képviselő: Szeli Zoltán polgármester</t>
  </si>
  <si>
    <t>Kapcsolattartó: Szeli Zoltán polgármester</t>
  </si>
  <si>
    <t>E-mail: pmhivatal@tiszacsege.hu</t>
  </si>
  <si>
    <t>Adószám: 15728616-2-09</t>
  </si>
  <si>
    <t>Árajánlat adó szervezet</t>
  </si>
  <si>
    <t>21. Irtás, föld- és sziklamunka</t>
  </si>
  <si>
    <t>sorszám</t>
  </si>
  <si>
    <t>tételszám</t>
  </si>
  <si>
    <t>tétel megnevezése</t>
  </si>
  <si>
    <t>mennyiség</t>
  </si>
  <si>
    <t>mennyiségi egység</t>
  </si>
  <si>
    <t>anyag egységár</t>
  </si>
  <si>
    <t>díj egységár</t>
  </si>
  <si>
    <t>anyag összesen</t>
  </si>
  <si>
    <t>díj összesen</t>
  </si>
  <si>
    <t>összesen</t>
  </si>
  <si>
    <t>21-004-6.2</t>
  </si>
  <si>
    <t>Padkarendezés, nyesés  gépi erővel, kiegészítő kézi munkával, I-IV. oszt. talajban, vastagság 10,1-20,0 cm között szállítással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</si>
  <si>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</si>
  <si>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21-007-2.1.1.2.9-0990001</t>
  </si>
  <si>
    <t>Földkitermelés bevágásban vagy anyagnyerő helyen és töltés- vagy depóniakészítés tömörítés nélkül, gépi erővel, 18%-os terephajlásig, I-IV. oszt. talajban, szállítással, 1600,1-3400,0 m között, 3200,1-3400,0 m között Szállító útvonal öntözése FÖLDKITERMELÉS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</si>
  <si>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</si>
  <si>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21-004-5.1.1.1</t>
  </si>
  <si>
    <t>Tükörkészítés tömörítés nélkül, sík felületen gépi erővel, kiegészítő kézi munkával talajosztály: I-IV.</t>
  </si>
  <si>
    <t>21-008-2.1.3</t>
  </si>
  <si>
    <t>Tömörítés bármely tömörítési osztályban gépi erővel, nagy felületen, tömörségi fok: 95%</t>
  </si>
  <si>
    <t>21-008-3.1.1</t>
  </si>
  <si>
    <t>Simító hengerlés a földmű (tükör és padka) felületén, gépi erővel, 3,0 m szélességig</t>
  </si>
  <si>
    <t>ÖSSZESEN:</t>
  </si>
  <si>
    <t>61. Útburkolat alap és makadámburkolat építése</t>
  </si>
  <si>
    <t>21-004-4.1.2-0120723</t>
  </si>
  <si>
    <t>Talajjavító réteg készítése vonalas létesítményeknél, 3,00 m szélességig vagy építményen belül, osztályozatlan kavicsból Természetes szemmegoszlású kavics, THK  0/32 Q-TT, Ártánd [vagy ezzel műszakilag egyenértékű]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</si>
  <si>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 [vagy ezzel műszakilag egyenértékű]</t>
  </si>
  <si>
    <t>61-003-2.1-1710010</t>
  </si>
  <si>
    <t>Mechanikailag stabilizált alapréteg készítése útgyaluval, M22 jelű, 15 cm vastagságban Útépítési zúzottkő, M22 Colas-Északkő, Tarcal [vagy ezzel műszakilag egyenértékű] nemesített útpadka</t>
  </si>
  <si>
    <t>63. Bitumenes alap és makadámburkolat készítése</t>
  </si>
  <si>
    <t>Aszfalt vágása</t>
  </si>
  <si>
    <t>m</t>
  </si>
  <si>
    <t>Aszfaltburkolatok felső rétegének lemaratása, hideg eljárással</t>
  </si>
  <si>
    <t>63-103-001.21.1.4-0750101</t>
  </si>
  <si>
    <t>Egyéb közutak bitumenes burkolatának készítése,
hengerelt aszfalt kötőréteg készítése (AC), az alapréteg szennyezettségének előzetes eltávolításával, bitumenemulziós permetezéssel,
3,2 méter szélességig,
AC 11 kötő aszfaltkeverékből, 35-50 mm vastagságban terítve
Kötőréteg AC11 kötő (N) 35/50, AC11 kötő (N) 50/70 típusú bitumennel, N igénybevételi kat. útszakaszok kötőrétege, homokkal, zúzott kővel szélesítésbe</t>
  </si>
  <si>
    <t>63-103-001.31.2.3-0750206</t>
  </si>
  <si>
    <t>Egyéb közutak bitumenes burkolatának készítése,
hengerelt aszfalt kopóréteg készítése (AC),az alatta lévő réteg felületének előzetes letakarításával és bitumenes permetezéssel,
4 méter szélességig,
AC 11 kopó aszfaltkeverékből, 35-55 mm vastagságban terítve
Kopóréteg AC11 kopó (N) 50/70, AC11 kopó (N) 70/100 típusú bitumennel, N igénybevételi kat. útszakaszok kopórétege, homokkal, zúzalékkal 5 cm vastagságban terítve</t>
  </si>
  <si>
    <t>Egyéb munkák</t>
  </si>
  <si>
    <t>K-001</t>
  </si>
  <si>
    <t>Építés alatti forgalomkorlátozás</t>
  </si>
  <si>
    <t>ütem</t>
  </si>
  <si>
    <t>K-002</t>
  </si>
  <si>
    <t>Geodéziai kitűzés, állapotrögzítés készítése</t>
  </si>
  <si>
    <t>K-003</t>
  </si>
  <si>
    <t>Közút nem közlekedési célú igénybevétele</t>
  </si>
  <si>
    <t>nap</t>
  </si>
  <si>
    <t>K-004</t>
  </si>
  <si>
    <t>Szakfelügyeletek</t>
  </si>
  <si>
    <t>db</t>
  </si>
  <si>
    <t>K-006</t>
  </si>
  <si>
    <t>Minősítési, megvalósulási dokumetnáció elkészítése</t>
  </si>
  <si>
    <t>klt.</t>
  </si>
  <si>
    <t>K-007</t>
  </si>
  <si>
    <t>Minősítő vizsgálatok</t>
  </si>
  <si>
    <t>Nettó kiviteli költség összesen:</t>
  </si>
  <si>
    <t>+27% ÁFA:</t>
  </si>
  <si>
    <t>Bruttó kiviteli költség:</t>
  </si>
  <si>
    <t>………………………………………………….</t>
  </si>
  <si>
    <t>Árajánlatunk  …......... napig érvényes.</t>
  </si>
  <si>
    <t xml:space="preserve">Dátum: </t>
  </si>
  <si>
    <t>Aláírás+bélyegző</t>
  </si>
  <si>
    <t xml:space="preserve">Név: </t>
  </si>
  <si>
    <t xml:space="preserve">Cím: </t>
  </si>
  <si>
    <t>Képviselő:</t>
  </si>
  <si>
    <t xml:space="preserve">Kapcsolattartó: </t>
  </si>
  <si>
    <t xml:space="preserve">E-mail: </t>
  </si>
  <si>
    <t xml:space="preserve">Adószám: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</si>
</sst>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2"/>
      <color theme="1"/>
      <name val="Times New Roman CE"/>
      <charset val="238"/>
    </font>
    <font>
      <sz val="11"/>
      <color theme="1"/>
      <name val="Times New Roman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0" borderId="3" xfId="0" applyNumberFormat="1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168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168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0" fontId="6" fillId="0" borderId="8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5" fillId="0" borderId="16" xfId="0" applyNumberFormat="1" applyFont="1" applyBorder="1" applyAlignment="1">
      <alignment vertical="center"/>
    </xf>
    <xf numFmtId="0" fontId="6" fillId="0" borderId="8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top"/>
    </xf>
    <xf numFmtId="3" fontId="6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4" fontId="5" fillId="0" borderId="5" xfId="0" applyNumberFormat="1" applyFont="1" applyBorder="1" applyAlignment="1">
      <alignment horizontal="center" vertical="center" textRotation="90" wrapText="1"/>
    </xf>
    <xf numFmtId="4" fontId="5" fillId="0" borderId="6" xfId="0" applyNumberFormat="1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168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top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/>
    <xf numFmtId="49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</cellXfs>
  <cellStyles count="2">
    <cellStyle name="Normál" xfId="0" builtinId="0"/>
    <cellStyle name="Normál 2" xfId="1" xr:uid="{09222A3A-B1EA-4A56-A629-29D792337B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0"/>
  <sheetViews>
    <sheetView tabSelected="1" workbookViewId="0">
      <selection activeCell="C69" sqref="C69"/>
    </sheetView>
  </sheetViews>
  <sheetFormatPr defaultRowHeight="15" x14ac:dyDescent="0.25"/>
  <cols>
    <col min="2" max="2" width="14.7109375" hidden="1" customWidth="1"/>
    <col min="3" max="3" width="36.7109375" customWidth="1"/>
    <col min="6" max="6" width="8.7109375" customWidth="1"/>
    <col min="10" max="10" width="11.28515625" bestFit="1" customWidth="1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54.75" customHeight="1" x14ac:dyDescent="0.25">
      <c r="A5" s="4" t="s">
        <v>1</v>
      </c>
      <c r="B5" s="4"/>
      <c r="C5" s="4"/>
      <c r="D5" s="4"/>
      <c r="E5" s="4"/>
      <c r="F5" s="4"/>
      <c r="G5" s="5"/>
      <c r="H5" s="5"/>
      <c r="I5" s="5"/>
      <c r="J5" s="5"/>
    </row>
    <row r="6" spans="1:10" ht="15.75" x14ac:dyDescent="0.25">
      <c r="A6" s="6"/>
      <c r="B6" s="6"/>
      <c r="C6" s="6"/>
      <c r="D6" s="6"/>
      <c r="E6" s="6"/>
      <c r="F6" s="6"/>
      <c r="G6" s="5"/>
      <c r="H6" s="5"/>
      <c r="I6" s="5"/>
      <c r="J6" s="5"/>
    </row>
    <row r="7" spans="1:10" ht="15.75" x14ac:dyDescent="0.25">
      <c r="A7" s="6"/>
      <c r="B7" s="6"/>
      <c r="C7" s="6"/>
      <c r="D7" s="6"/>
      <c r="E7" s="6"/>
      <c r="F7" s="6"/>
      <c r="G7" s="5"/>
      <c r="H7" s="5"/>
      <c r="I7" s="5"/>
      <c r="J7" s="5"/>
    </row>
    <row r="8" spans="1:10" ht="15.75" x14ac:dyDescent="0.25">
      <c r="A8" s="7" t="s">
        <v>2</v>
      </c>
      <c r="B8" s="7"/>
      <c r="C8" s="7"/>
      <c r="D8" s="7"/>
      <c r="E8" s="7"/>
      <c r="F8" s="7"/>
      <c r="G8" s="5"/>
      <c r="H8" s="5"/>
      <c r="I8" s="5"/>
      <c r="J8" s="5"/>
    </row>
    <row r="9" spans="1:10" ht="15.75" x14ac:dyDescent="0.25">
      <c r="A9" s="8"/>
      <c r="B9" s="8"/>
      <c r="C9" s="8"/>
      <c r="D9" s="8"/>
      <c r="E9" s="8"/>
      <c r="F9" s="8"/>
      <c r="G9" s="5"/>
      <c r="H9" s="5"/>
      <c r="I9" s="5"/>
      <c r="J9" s="5"/>
    </row>
    <row r="10" spans="1:10" ht="15.75" x14ac:dyDescent="0.25">
      <c r="A10" s="4" t="s">
        <v>3</v>
      </c>
      <c r="B10" s="4"/>
      <c r="C10" s="4"/>
      <c r="D10" s="4"/>
      <c r="E10" s="4"/>
      <c r="F10" s="4"/>
      <c r="G10" s="9"/>
      <c r="H10" s="5"/>
      <c r="I10" s="5"/>
      <c r="J10" s="5"/>
    </row>
    <row r="11" spans="1:10" ht="15.75" x14ac:dyDescent="0.25">
      <c r="A11" s="6"/>
      <c r="B11" s="6"/>
      <c r="C11" s="6"/>
      <c r="D11" s="6"/>
      <c r="E11" s="6"/>
      <c r="F11" s="6"/>
      <c r="G11" s="9"/>
      <c r="H11" s="5"/>
      <c r="I11" s="5"/>
      <c r="J11" s="5"/>
    </row>
    <row r="12" spans="1:10" ht="15.75" x14ac:dyDescent="0.25">
      <c r="A12" s="4" t="s">
        <v>4</v>
      </c>
      <c r="B12" s="4"/>
      <c r="C12" s="10"/>
      <c r="D12" s="11"/>
      <c r="E12" s="12"/>
      <c r="F12" s="11"/>
      <c r="G12" s="5"/>
      <c r="H12" s="5"/>
      <c r="I12" s="5"/>
      <c r="J12" s="5"/>
    </row>
    <row r="13" spans="1:10" ht="15.75" x14ac:dyDescent="0.25">
      <c r="A13" s="6"/>
      <c r="B13" s="4" t="s">
        <v>5</v>
      </c>
      <c r="C13" s="4"/>
      <c r="D13" s="11"/>
      <c r="E13" s="12"/>
      <c r="F13" s="11"/>
      <c r="G13" s="5"/>
      <c r="H13" s="5"/>
      <c r="I13" s="5"/>
      <c r="J13" s="5"/>
    </row>
    <row r="14" spans="1:10" ht="15.75" x14ac:dyDescent="0.25">
      <c r="A14" s="6"/>
      <c r="B14" s="4" t="s">
        <v>6</v>
      </c>
      <c r="C14" s="4"/>
      <c r="D14" s="11"/>
      <c r="E14" s="12"/>
      <c r="F14" s="11"/>
      <c r="G14" s="5"/>
      <c r="H14" s="5"/>
      <c r="I14" s="5"/>
      <c r="J14" s="5"/>
    </row>
    <row r="15" spans="1:10" ht="15.75" x14ac:dyDescent="0.25">
      <c r="A15" s="6"/>
      <c r="B15" s="4" t="s">
        <v>7</v>
      </c>
      <c r="C15" s="4"/>
      <c r="D15" s="11"/>
      <c r="E15" s="12"/>
      <c r="F15" s="11"/>
      <c r="G15" s="5"/>
      <c r="H15" s="5"/>
      <c r="I15" s="5"/>
      <c r="J15" s="5"/>
    </row>
    <row r="16" spans="1:10" ht="15.75" x14ac:dyDescent="0.25">
      <c r="A16" s="6"/>
      <c r="B16" s="4" t="s">
        <v>8</v>
      </c>
      <c r="C16" s="4"/>
      <c r="D16" s="11"/>
      <c r="E16" s="12"/>
      <c r="F16" s="11"/>
      <c r="G16" s="5"/>
      <c r="H16" s="5"/>
      <c r="I16" s="5"/>
      <c r="J16" s="5"/>
    </row>
    <row r="17" spans="1:10" ht="15.75" x14ac:dyDescent="0.25">
      <c r="A17" s="6"/>
      <c r="B17" s="4" t="s">
        <v>9</v>
      </c>
      <c r="C17" s="4"/>
      <c r="D17" s="11"/>
      <c r="E17" s="12"/>
      <c r="F17" s="11"/>
      <c r="G17" s="5"/>
      <c r="H17" s="5"/>
      <c r="I17" s="5"/>
      <c r="J17" s="5"/>
    </row>
    <row r="18" spans="1:10" ht="15.75" x14ac:dyDescent="0.25">
      <c r="A18" s="6"/>
      <c r="B18" s="4" t="s">
        <v>10</v>
      </c>
      <c r="C18" s="4"/>
      <c r="D18" s="11"/>
      <c r="E18" s="12"/>
      <c r="F18" s="11"/>
      <c r="G18" s="5"/>
      <c r="H18" s="5"/>
      <c r="I18" s="5"/>
      <c r="J18" s="5"/>
    </row>
    <row r="19" spans="1:10" ht="15.75" x14ac:dyDescent="0.25">
      <c r="A19" s="6"/>
      <c r="B19" s="11"/>
      <c r="C19" s="10"/>
      <c r="D19" s="11"/>
      <c r="E19" s="12"/>
      <c r="F19" s="11"/>
      <c r="G19" s="5"/>
      <c r="H19" s="5"/>
      <c r="I19" s="5"/>
      <c r="J19" s="5"/>
    </row>
    <row r="20" spans="1:10" ht="15.75" x14ac:dyDescent="0.25">
      <c r="A20" s="4" t="s">
        <v>11</v>
      </c>
      <c r="B20" s="4"/>
      <c r="C20" s="10"/>
      <c r="D20" s="11"/>
      <c r="E20" s="12"/>
      <c r="F20" s="11"/>
      <c r="G20" s="5"/>
      <c r="H20" s="5"/>
      <c r="I20" s="5"/>
      <c r="J20" s="5"/>
    </row>
    <row r="21" spans="1:10" ht="15.75" x14ac:dyDescent="0.25">
      <c r="A21" s="6"/>
      <c r="B21" s="4" t="s">
        <v>74</v>
      </c>
      <c r="C21" s="4"/>
      <c r="D21" s="11"/>
      <c r="E21" s="12"/>
      <c r="F21" s="11"/>
      <c r="G21" s="5"/>
      <c r="H21" s="5"/>
      <c r="I21" s="5"/>
      <c r="J21" s="5"/>
    </row>
    <row r="22" spans="1:10" ht="15.75" x14ac:dyDescent="0.25">
      <c r="A22" s="6"/>
      <c r="B22" s="4" t="s">
        <v>75</v>
      </c>
      <c r="C22" s="4"/>
      <c r="D22" s="11"/>
      <c r="E22" s="12"/>
      <c r="F22" s="11"/>
      <c r="G22" s="5"/>
      <c r="H22" s="5"/>
      <c r="I22" s="5"/>
      <c r="J22" s="5"/>
    </row>
    <row r="23" spans="1:10" ht="15.75" x14ac:dyDescent="0.25">
      <c r="A23" s="6"/>
      <c r="B23" s="4" t="s">
        <v>76</v>
      </c>
      <c r="C23" s="4"/>
      <c r="D23" s="11"/>
      <c r="E23" s="12"/>
      <c r="F23" s="11"/>
      <c r="G23" s="5"/>
      <c r="H23" s="5"/>
      <c r="I23" s="5"/>
      <c r="J23" s="5"/>
    </row>
    <row r="24" spans="1:10" ht="15.75" x14ac:dyDescent="0.25">
      <c r="A24" s="6"/>
      <c r="B24" s="4" t="s">
        <v>77</v>
      </c>
      <c r="C24" s="4"/>
      <c r="D24" s="11"/>
      <c r="E24" s="12"/>
      <c r="F24" s="11"/>
      <c r="G24" s="5"/>
      <c r="H24" s="5"/>
      <c r="I24" s="5"/>
      <c r="J24" s="5"/>
    </row>
    <row r="25" spans="1:10" ht="15.75" x14ac:dyDescent="0.25">
      <c r="A25" s="6"/>
      <c r="B25" s="4" t="s">
        <v>78</v>
      </c>
      <c r="C25" s="4"/>
      <c r="D25" s="11"/>
      <c r="E25" s="12"/>
      <c r="F25" s="11"/>
      <c r="G25" s="5"/>
      <c r="H25" s="5"/>
      <c r="I25" s="5"/>
      <c r="J25" s="5"/>
    </row>
    <row r="26" spans="1:10" ht="15.75" x14ac:dyDescent="0.25">
      <c r="A26" s="6"/>
      <c r="B26" s="4" t="s">
        <v>79</v>
      </c>
      <c r="C26" s="4"/>
      <c r="D26" s="11"/>
      <c r="E26" s="12"/>
      <c r="F26" s="11"/>
      <c r="G26" s="5"/>
      <c r="H26" s="5"/>
      <c r="I26" s="5"/>
      <c r="J26" s="5"/>
    </row>
    <row r="27" spans="1:10" ht="16.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6.5" x14ac:dyDescent="0.25">
      <c r="A28" s="13"/>
      <c r="B28" s="14"/>
      <c r="C28" s="14"/>
      <c r="D28" s="15"/>
      <c r="E28" s="16"/>
      <c r="F28" s="16"/>
      <c r="G28" s="16"/>
      <c r="H28" s="16"/>
      <c r="I28" s="16"/>
      <c r="J28" s="16"/>
    </row>
    <row r="29" spans="1:10" x14ac:dyDescent="0.25">
      <c r="A29" s="14"/>
      <c r="B29" s="14"/>
      <c r="C29" s="14"/>
      <c r="D29" s="15"/>
      <c r="E29" s="16"/>
      <c r="F29" s="16"/>
      <c r="G29" s="16"/>
      <c r="H29" s="16"/>
      <c r="I29" s="16"/>
      <c r="J29" s="16"/>
    </row>
    <row r="30" spans="1:10" ht="15.75" x14ac:dyDescent="0.25">
      <c r="A30" s="17" t="s">
        <v>12</v>
      </c>
      <c r="B30" s="14"/>
      <c r="C30" s="14"/>
      <c r="D30" s="15"/>
      <c r="E30" s="16"/>
      <c r="F30" s="16"/>
      <c r="G30" s="16"/>
      <c r="H30" s="16"/>
      <c r="I30" s="16"/>
      <c r="J30" s="16"/>
    </row>
    <row r="31" spans="1:10" ht="15.75" thickBot="1" x14ac:dyDescent="0.3">
      <c r="A31" s="14"/>
      <c r="B31" s="14"/>
      <c r="C31" s="14"/>
      <c r="D31" s="15"/>
      <c r="E31" s="16"/>
      <c r="F31" s="16"/>
      <c r="G31" s="16"/>
      <c r="H31" s="16"/>
      <c r="I31" s="16"/>
      <c r="J31" s="16"/>
    </row>
    <row r="32" spans="1:10" ht="49.5" x14ac:dyDescent="0.25">
      <c r="A32" s="18" t="s">
        <v>13</v>
      </c>
      <c r="B32" s="19" t="s">
        <v>14</v>
      </c>
      <c r="C32" s="19" t="s">
        <v>15</v>
      </c>
      <c r="D32" s="20" t="s">
        <v>16</v>
      </c>
      <c r="E32" s="21" t="s">
        <v>17</v>
      </c>
      <c r="F32" s="21" t="s">
        <v>18</v>
      </c>
      <c r="G32" s="21" t="s">
        <v>19</v>
      </c>
      <c r="H32" s="21" t="s">
        <v>20</v>
      </c>
      <c r="I32" s="21" t="s">
        <v>21</v>
      </c>
      <c r="J32" s="22" t="s">
        <v>22</v>
      </c>
    </row>
    <row r="33" spans="1:10" ht="51" x14ac:dyDescent="0.25">
      <c r="A33" s="23">
        <v>1</v>
      </c>
      <c r="B33" s="24" t="s">
        <v>23</v>
      </c>
      <c r="C33" s="25" t="s">
        <v>24</v>
      </c>
      <c r="D33" s="26">
        <v>400</v>
      </c>
      <c r="E33" s="27" t="s">
        <v>25</v>
      </c>
      <c r="F33" s="28">
        <v>0</v>
      </c>
      <c r="G33" s="28"/>
      <c r="H33" s="28">
        <f>D33*F33</f>
        <v>0</v>
      </c>
      <c r="I33" s="28">
        <f>D33*G33</f>
        <v>0</v>
      </c>
      <c r="J33" s="29">
        <f>H33+I33</f>
        <v>0</v>
      </c>
    </row>
    <row r="34" spans="1:10" ht="89.25" x14ac:dyDescent="0.25">
      <c r="A34" s="30">
        <v>2</v>
      </c>
      <c r="B34" s="31" t="s">
        <v>26</v>
      </c>
      <c r="C34" s="32" t="s">
        <v>27</v>
      </c>
      <c r="D34" s="33">
        <v>200.25</v>
      </c>
      <c r="E34" s="34" t="s">
        <v>28</v>
      </c>
      <c r="F34" s="35">
        <v>0</v>
      </c>
      <c r="G34" s="35"/>
      <c r="H34" s="35">
        <f>D34*F34</f>
        <v>0</v>
      </c>
      <c r="I34" s="35">
        <f>D34*G34</f>
        <v>0</v>
      </c>
      <c r="J34" s="36">
        <f>H34+I34</f>
        <v>0</v>
      </c>
    </row>
    <row r="35" spans="1:10" ht="38.25" x14ac:dyDescent="0.25">
      <c r="A35" s="23">
        <v>3</v>
      </c>
      <c r="B35" s="24" t="s">
        <v>29</v>
      </c>
      <c r="C35" s="37" t="s">
        <v>30</v>
      </c>
      <c r="D35" s="26">
        <v>400.5</v>
      </c>
      <c r="E35" s="27" t="s">
        <v>25</v>
      </c>
      <c r="F35" s="28">
        <v>0</v>
      </c>
      <c r="G35" s="28"/>
      <c r="H35" s="28">
        <f t="shared" ref="H35:H37" si="0">D35*F35</f>
        <v>0</v>
      </c>
      <c r="I35" s="28">
        <f t="shared" ref="I35:I37" si="1">D35*G35</f>
        <v>0</v>
      </c>
      <c r="J35" s="29">
        <f t="shared" ref="J35:J37" si="2">H35+I35</f>
        <v>0</v>
      </c>
    </row>
    <row r="36" spans="1:10" ht="38.25" x14ac:dyDescent="0.25">
      <c r="A36" s="30">
        <v>4</v>
      </c>
      <c r="B36" s="24" t="s">
        <v>31</v>
      </c>
      <c r="C36" s="37" t="s">
        <v>32</v>
      </c>
      <c r="D36" s="26">
        <f>0.5*D35</f>
        <v>200.25</v>
      </c>
      <c r="E36" s="27" t="s">
        <v>28</v>
      </c>
      <c r="F36" s="28">
        <v>0</v>
      </c>
      <c r="G36" s="28"/>
      <c r="H36" s="28">
        <f t="shared" si="0"/>
        <v>0</v>
      </c>
      <c r="I36" s="28">
        <f t="shared" si="1"/>
        <v>0</v>
      </c>
      <c r="J36" s="29">
        <f t="shared" si="2"/>
        <v>0</v>
      </c>
    </row>
    <row r="37" spans="1:10" ht="26.25" thickBot="1" x14ac:dyDescent="0.3">
      <c r="A37" s="38">
        <v>5</v>
      </c>
      <c r="B37" s="39" t="s">
        <v>33</v>
      </c>
      <c r="C37" s="40" t="s">
        <v>34</v>
      </c>
      <c r="D37" s="41">
        <f>D35+D33</f>
        <v>800.5</v>
      </c>
      <c r="E37" s="42" t="s">
        <v>25</v>
      </c>
      <c r="F37" s="43">
        <v>0</v>
      </c>
      <c r="G37" s="43"/>
      <c r="H37" s="43">
        <f t="shared" si="0"/>
        <v>0</v>
      </c>
      <c r="I37" s="43">
        <f t="shared" si="1"/>
        <v>0</v>
      </c>
      <c r="J37" s="29">
        <f t="shared" si="2"/>
        <v>0</v>
      </c>
    </row>
    <row r="38" spans="1:10" ht="15.75" thickBot="1" x14ac:dyDescent="0.3">
      <c r="A38" s="44" t="s">
        <v>35</v>
      </c>
      <c r="B38" s="44"/>
      <c r="C38" s="44"/>
      <c r="D38" s="44"/>
      <c r="E38" s="44"/>
      <c r="F38" s="44"/>
      <c r="G38" s="45"/>
      <c r="H38" s="46">
        <f>SUM(H33:H37)</f>
        <v>0</v>
      </c>
      <c r="I38" s="47">
        <f>SUM(I33:I37)</f>
        <v>0</v>
      </c>
      <c r="J38" s="48">
        <f>SUM(J33:J37)</f>
        <v>0</v>
      </c>
    </row>
    <row r="39" spans="1:10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6"/>
    </row>
    <row r="40" spans="1:10" ht="15.75" x14ac:dyDescent="0.25">
      <c r="A40" s="17" t="s">
        <v>36</v>
      </c>
      <c r="B40" s="14"/>
      <c r="C40" s="14"/>
      <c r="D40" s="15"/>
      <c r="E40" s="16"/>
      <c r="F40" s="16"/>
      <c r="G40" s="16"/>
      <c r="H40" s="16"/>
      <c r="I40" s="16"/>
      <c r="J40" s="16"/>
    </row>
    <row r="41" spans="1:10" ht="15.75" thickBot="1" x14ac:dyDescent="0.3">
      <c r="A41" s="14"/>
      <c r="B41" s="14"/>
      <c r="C41" s="14"/>
      <c r="D41" s="15"/>
      <c r="E41" s="16"/>
      <c r="F41" s="16"/>
      <c r="G41" s="16"/>
      <c r="H41" s="16"/>
      <c r="I41" s="16"/>
      <c r="J41" s="16"/>
    </row>
    <row r="42" spans="1:10" ht="49.5" x14ac:dyDescent="0.25">
      <c r="A42" s="18" t="s">
        <v>13</v>
      </c>
      <c r="B42" s="19" t="s">
        <v>14</v>
      </c>
      <c r="C42" s="19" t="s">
        <v>15</v>
      </c>
      <c r="D42" s="20" t="s">
        <v>16</v>
      </c>
      <c r="E42" s="21" t="s">
        <v>17</v>
      </c>
      <c r="F42" s="21" t="s">
        <v>18</v>
      </c>
      <c r="G42" s="21" t="s">
        <v>19</v>
      </c>
      <c r="H42" s="21" t="s">
        <v>20</v>
      </c>
      <c r="I42" s="21" t="s">
        <v>21</v>
      </c>
      <c r="J42" s="22" t="s">
        <v>22</v>
      </c>
    </row>
    <row r="43" spans="1:10" ht="76.5" x14ac:dyDescent="0.25">
      <c r="A43" s="23">
        <v>1</v>
      </c>
      <c r="B43" s="24" t="s">
        <v>37</v>
      </c>
      <c r="C43" s="49" t="s">
        <v>38</v>
      </c>
      <c r="D43" s="26">
        <f>D37*0.2</f>
        <v>160.10000000000002</v>
      </c>
      <c r="E43" s="27" t="s">
        <v>28</v>
      </c>
      <c r="F43" s="28"/>
      <c r="G43" s="28"/>
      <c r="H43" s="28">
        <f>D43*F43</f>
        <v>0</v>
      </c>
      <c r="I43" s="28">
        <f>D43*G43</f>
        <v>0</v>
      </c>
      <c r="J43" s="29">
        <f>H43+I43</f>
        <v>0</v>
      </c>
    </row>
    <row r="44" spans="1:10" ht="89.25" x14ac:dyDescent="0.25">
      <c r="A44" s="30">
        <v>2</v>
      </c>
      <c r="B44" s="50"/>
      <c r="C44" s="51" t="s">
        <v>39</v>
      </c>
      <c r="D44" s="33">
        <v>74.2</v>
      </c>
      <c r="E44" s="34" t="s">
        <v>28</v>
      </c>
      <c r="F44" s="35"/>
      <c r="G44" s="35"/>
      <c r="H44" s="35">
        <f>D44*F44</f>
        <v>0</v>
      </c>
      <c r="I44" s="35">
        <f>D44*G44</f>
        <v>0</v>
      </c>
      <c r="J44" s="36">
        <f>H44+I44</f>
        <v>0</v>
      </c>
    </row>
    <row r="45" spans="1:10" ht="25.5" x14ac:dyDescent="0.25">
      <c r="A45" s="23">
        <v>3</v>
      </c>
      <c r="B45" s="24" t="s">
        <v>31</v>
      </c>
      <c r="C45" s="37" t="s">
        <v>32</v>
      </c>
      <c r="D45" s="26">
        <f>D44+D43+D46</f>
        <v>294.3</v>
      </c>
      <c r="E45" s="27" t="s">
        <v>28</v>
      </c>
      <c r="F45" s="28">
        <v>0</v>
      </c>
      <c r="G45" s="28"/>
      <c r="H45" s="28">
        <f>D45*F45</f>
        <v>0</v>
      </c>
      <c r="I45" s="28">
        <f>D45*G45</f>
        <v>0</v>
      </c>
      <c r="J45" s="29">
        <f>H45+I45</f>
        <v>0</v>
      </c>
    </row>
    <row r="46" spans="1:10" ht="77.25" thickBot="1" x14ac:dyDescent="0.3">
      <c r="A46" s="52">
        <v>4</v>
      </c>
      <c r="B46" s="53" t="s">
        <v>40</v>
      </c>
      <c r="C46" s="54" t="s">
        <v>41</v>
      </c>
      <c r="D46" s="41">
        <v>60</v>
      </c>
      <c r="E46" s="42" t="s">
        <v>28</v>
      </c>
      <c r="F46" s="43"/>
      <c r="G46" s="43"/>
      <c r="H46" s="43">
        <f>D46*F46</f>
        <v>0</v>
      </c>
      <c r="I46" s="43">
        <f>D46*G46</f>
        <v>0</v>
      </c>
      <c r="J46" s="55">
        <f>H46+I46</f>
        <v>0</v>
      </c>
    </row>
    <row r="47" spans="1:10" ht="15.75" thickBot="1" x14ac:dyDescent="0.3">
      <c r="A47" s="44" t="s">
        <v>35</v>
      </c>
      <c r="B47" s="44"/>
      <c r="C47" s="44"/>
      <c r="D47" s="44"/>
      <c r="E47" s="44"/>
      <c r="F47" s="44"/>
      <c r="G47" s="45"/>
      <c r="H47" s="47">
        <f>SUM(H43:H46)</f>
        <v>0</v>
      </c>
      <c r="I47" s="47">
        <f>SUM(I43:I46)</f>
        <v>0</v>
      </c>
      <c r="J47" s="48">
        <f>SUM(J43:J46)</f>
        <v>0</v>
      </c>
    </row>
    <row r="48" spans="1:10" x14ac:dyDescent="0.25">
      <c r="A48" s="14"/>
      <c r="B48" s="14"/>
      <c r="C48" s="56"/>
      <c r="D48" s="15"/>
      <c r="E48" s="16"/>
      <c r="F48" s="16"/>
      <c r="G48" s="16"/>
      <c r="H48" s="16"/>
      <c r="I48" s="16"/>
      <c r="J48" s="16"/>
    </row>
    <row r="49" spans="1:10" x14ac:dyDescent="0.25">
      <c r="A49" s="14"/>
      <c r="B49" s="14"/>
      <c r="C49" s="56"/>
      <c r="D49" s="15"/>
      <c r="E49" s="16"/>
      <c r="F49" s="16"/>
      <c r="G49" s="16"/>
      <c r="H49" s="16"/>
      <c r="I49" s="16"/>
      <c r="J49" s="16"/>
    </row>
    <row r="50" spans="1:10" ht="15.75" x14ac:dyDescent="0.25">
      <c r="A50" s="17" t="s">
        <v>42</v>
      </c>
      <c r="B50" s="14"/>
      <c r="C50" s="14"/>
      <c r="D50" s="15"/>
      <c r="E50" s="16"/>
      <c r="F50" s="16"/>
      <c r="G50" s="16"/>
      <c r="H50" s="16"/>
      <c r="I50" s="16"/>
      <c r="J50" s="16"/>
    </row>
    <row r="51" spans="1:10" ht="15.75" thickBot="1" x14ac:dyDescent="0.3">
      <c r="A51" s="14"/>
      <c r="B51" s="14"/>
      <c r="C51" s="14"/>
      <c r="D51" s="15"/>
      <c r="E51" s="16"/>
      <c r="F51" s="16"/>
      <c r="G51" s="16"/>
      <c r="H51" s="16"/>
      <c r="I51" s="16"/>
      <c r="J51" s="16"/>
    </row>
    <row r="52" spans="1:10" ht="49.5" x14ac:dyDescent="0.25">
      <c r="A52" s="57" t="s">
        <v>13</v>
      </c>
      <c r="B52" s="58" t="s">
        <v>14</v>
      </c>
      <c r="C52" s="58" t="s">
        <v>15</v>
      </c>
      <c r="D52" s="59" t="s">
        <v>16</v>
      </c>
      <c r="E52" s="60" t="s">
        <v>17</v>
      </c>
      <c r="F52" s="60" t="s">
        <v>18</v>
      </c>
      <c r="G52" s="60" t="s">
        <v>19</v>
      </c>
      <c r="H52" s="60" t="s">
        <v>20</v>
      </c>
      <c r="I52" s="60" t="s">
        <v>21</v>
      </c>
      <c r="J52" s="61" t="s">
        <v>22</v>
      </c>
    </row>
    <row r="53" spans="1:10" x14ac:dyDescent="0.25">
      <c r="A53" s="62">
        <v>1</v>
      </c>
      <c r="B53" s="63"/>
      <c r="C53" s="64" t="s">
        <v>43</v>
      </c>
      <c r="D53" s="33">
        <v>295</v>
      </c>
      <c r="E53" s="34" t="s">
        <v>44</v>
      </c>
      <c r="F53" s="35">
        <v>0</v>
      </c>
      <c r="G53" s="35"/>
      <c r="H53" s="35">
        <f t="shared" ref="H53:H56" si="3">D53*F53</f>
        <v>0</v>
      </c>
      <c r="I53" s="35">
        <f t="shared" ref="I53:I56" si="4">D53*G53</f>
        <v>0</v>
      </c>
      <c r="J53" s="36">
        <f t="shared" ref="J53:J56" si="5">H53+I53</f>
        <v>0</v>
      </c>
    </row>
    <row r="54" spans="1:10" ht="26.25" x14ac:dyDescent="0.25">
      <c r="A54" s="65">
        <v>2</v>
      </c>
      <c r="B54" s="66"/>
      <c r="C54" s="67" t="s">
        <v>45</v>
      </c>
      <c r="D54" s="26">
        <v>25</v>
      </c>
      <c r="E54" s="27" t="s">
        <v>25</v>
      </c>
      <c r="F54" s="28">
        <v>0</v>
      </c>
      <c r="G54" s="28"/>
      <c r="H54" s="28">
        <f t="shared" si="3"/>
        <v>0</v>
      </c>
      <c r="I54" s="28">
        <f t="shared" si="4"/>
        <v>0</v>
      </c>
      <c r="J54" s="29">
        <f t="shared" si="5"/>
        <v>0</v>
      </c>
    </row>
    <row r="55" spans="1:10" ht="165.75" x14ac:dyDescent="0.25">
      <c r="A55" s="65">
        <v>3</v>
      </c>
      <c r="B55" s="66" t="s">
        <v>46</v>
      </c>
      <c r="C55" s="49" t="s">
        <v>47</v>
      </c>
      <c r="D55" s="26">
        <v>11.3</v>
      </c>
      <c r="E55" s="27" t="s">
        <v>28</v>
      </c>
      <c r="F55" s="28"/>
      <c r="G55" s="28"/>
      <c r="H55" s="28">
        <f t="shared" si="3"/>
        <v>0</v>
      </c>
      <c r="I55" s="28">
        <f t="shared" si="4"/>
        <v>0</v>
      </c>
      <c r="J55" s="29">
        <f t="shared" si="5"/>
        <v>0</v>
      </c>
    </row>
    <row r="56" spans="1:10" ht="179.25" thickBot="1" x14ac:dyDescent="0.3">
      <c r="A56" s="52">
        <v>4</v>
      </c>
      <c r="B56" s="53" t="s">
        <v>48</v>
      </c>
      <c r="C56" s="40" t="s">
        <v>49</v>
      </c>
      <c r="D56" s="41">
        <v>83</v>
      </c>
      <c r="E56" s="42" t="s">
        <v>28</v>
      </c>
      <c r="F56" s="43"/>
      <c r="G56" s="43"/>
      <c r="H56" s="43">
        <f t="shared" si="3"/>
        <v>0</v>
      </c>
      <c r="I56" s="43">
        <f t="shared" si="4"/>
        <v>0</v>
      </c>
      <c r="J56" s="29">
        <f t="shared" si="5"/>
        <v>0</v>
      </c>
    </row>
    <row r="57" spans="1:10" ht="15.75" thickBot="1" x14ac:dyDescent="0.3">
      <c r="A57" s="44" t="s">
        <v>35</v>
      </c>
      <c r="B57" s="44"/>
      <c r="C57" s="44"/>
      <c r="D57" s="44"/>
      <c r="E57" s="44"/>
      <c r="F57" s="44"/>
      <c r="G57" s="45"/>
      <c r="H57" s="47">
        <f>SUM(H53:H56)</f>
        <v>0</v>
      </c>
      <c r="I57" s="47">
        <f>SUM(I53:I56)</f>
        <v>0</v>
      </c>
      <c r="J57" s="48">
        <f>SUM(J53:J56)</f>
        <v>0</v>
      </c>
    </row>
    <row r="58" spans="1:10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6"/>
    </row>
    <row r="59" spans="1:10" ht="15.75" x14ac:dyDescent="0.25">
      <c r="A59" s="17" t="s">
        <v>50</v>
      </c>
      <c r="B59" s="14"/>
      <c r="C59" s="14"/>
      <c r="D59" s="15"/>
      <c r="E59" s="16"/>
      <c r="F59" s="16"/>
      <c r="G59" s="16"/>
      <c r="H59" s="16"/>
      <c r="I59" s="16"/>
      <c r="J59" s="16"/>
    </row>
    <row r="60" spans="1:10" ht="15.75" thickBot="1" x14ac:dyDescent="0.3">
      <c r="A60" s="14"/>
      <c r="B60" s="14"/>
      <c r="C60" s="14"/>
      <c r="D60" s="15"/>
      <c r="E60" s="16"/>
      <c r="F60" s="16"/>
      <c r="G60" s="16"/>
      <c r="H60" s="16"/>
      <c r="I60" s="16"/>
      <c r="J60" s="16"/>
    </row>
    <row r="61" spans="1:10" ht="50.25" thickBot="1" x14ac:dyDescent="0.3">
      <c r="A61" s="18" t="s">
        <v>13</v>
      </c>
      <c r="B61" s="19" t="s">
        <v>14</v>
      </c>
      <c r="C61" s="19" t="s">
        <v>15</v>
      </c>
      <c r="D61" s="20" t="s">
        <v>16</v>
      </c>
      <c r="E61" s="21" t="s">
        <v>17</v>
      </c>
      <c r="F61" s="21" t="s">
        <v>18</v>
      </c>
      <c r="G61" s="21" t="s">
        <v>19</v>
      </c>
      <c r="H61" s="21" t="s">
        <v>20</v>
      </c>
      <c r="I61" s="21" t="s">
        <v>21</v>
      </c>
      <c r="J61" s="22" t="s">
        <v>22</v>
      </c>
    </row>
    <row r="62" spans="1:10" x14ac:dyDescent="0.25">
      <c r="A62" s="68">
        <v>1</v>
      </c>
      <c r="B62" s="69" t="s">
        <v>51</v>
      </c>
      <c r="C62" s="70" t="s">
        <v>52</v>
      </c>
      <c r="D62" s="71">
        <v>2</v>
      </c>
      <c r="E62" s="72" t="s">
        <v>53</v>
      </c>
      <c r="F62" s="73">
        <v>0</v>
      </c>
      <c r="G62" s="73"/>
      <c r="H62" s="73">
        <f t="shared" ref="H62:H67" si="6">D62*F62</f>
        <v>0</v>
      </c>
      <c r="I62" s="73">
        <f t="shared" ref="I62:I67" si="7">D62*G62</f>
        <v>0</v>
      </c>
      <c r="J62" s="74">
        <f t="shared" ref="J62:J67" si="8">H62+I62</f>
        <v>0</v>
      </c>
    </row>
    <row r="63" spans="1:10" ht="15.75" x14ac:dyDescent="0.25">
      <c r="A63" s="65">
        <v>2</v>
      </c>
      <c r="B63" s="75" t="s">
        <v>54</v>
      </c>
      <c r="C63" s="76" t="s">
        <v>55</v>
      </c>
      <c r="D63" s="26">
        <v>1660</v>
      </c>
      <c r="E63" s="27" t="s">
        <v>25</v>
      </c>
      <c r="F63" s="28">
        <v>0</v>
      </c>
      <c r="G63" s="28"/>
      <c r="H63" s="28">
        <f t="shared" si="6"/>
        <v>0</v>
      </c>
      <c r="I63" s="28">
        <f t="shared" si="7"/>
        <v>0</v>
      </c>
      <c r="J63" s="29">
        <f t="shared" si="8"/>
        <v>0</v>
      </c>
    </row>
    <row r="64" spans="1:10" x14ac:dyDescent="0.25">
      <c r="A64" s="65">
        <v>3</v>
      </c>
      <c r="B64" s="75" t="s">
        <v>56</v>
      </c>
      <c r="C64" s="25" t="s">
        <v>57</v>
      </c>
      <c r="D64" s="26">
        <v>20</v>
      </c>
      <c r="E64" s="27" t="s">
        <v>58</v>
      </c>
      <c r="F64" s="28">
        <v>0</v>
      </c>
      <c r="G64" s="28"/>
      <c r="H64" s="28">
        <f t="shared" si="6"/>
        <v>0</v>
      </c>
      <c r="I64" s="28">
        <f t="shared" si="7"/>
        <v>0</v>
      </c>
      <c r="J64" s="29">
        <f t="shared" si="8"/>
        <v>0</v>
      </c>
    </row>
    <row r="65" spans="1:10" x14ac:dyDescent="0.25">
      <c r="A65" s="65">
        <v>4</v>
      </c>
      <c r="B65" s="75" t="s">
        <v>59</v>
      </c>
      <c r="C65" s="25" t="s">
        <v>60</v>
      </c>
      <c r="D65" s="26">
        <v>6</v>
      </c>
      <c r="E65" s="27" t="s">
        <v>61</v>
      </c>
      <c r="F65" s="28">
        <v>0</v>
      </c>
      <c r="G65" s="28"/>
      <c r="H65" s="28">
        <f t="shared" si="6"/>
        <v>0</v>
      </c>
      <c r="I65" s="28">
        <f t="shared" si="7"/>
        <v>0</v>
      </c>
      <c r="J65" s="29">
        <f t="shared" si="8"/>
        <v>0</v>
      </c>
    </row>
    <row r="66" spans="1:10" ht="25.5" x14ac:dyDescent="0.25">
      <c r="A66" s="77">
        <v>5</v>
      </c>
      <c r="B66" s="75" t="s">
        <v>62</v>
      </c>
      <c r="C66" s="25" t="s">
        <v>63</v>
      </c>
      <c r="D66" s="26">
        <v>1</v>
      </c>
      <c r="E66" s="27" t="s">
        <v>64</v>
      </c>
      <c r="F66" s="28">
        <v>0</v>
      </c>
      <c r="G66" s="28"/>
      <c r="H66" s="28">
        <f t="shared" si="6"/>
        <v>0</v>
      </c>
      <c r="I66" s="28">
        <f t="shared" si="7"/>
        <v>0</v>
      </c>
      <c r="J66" s="29">
        <f t="shared" si="8"/>
        <v>0</v>
      </c>
    </row>
    <row r="67" spans="1:10" ht="15.75" thickBot="1" x14ac:dyDescent="0.3">
      <c r="A67" s="52">
        <v>6</v>
      </c>
      <c r="B67" s="78" t="s">
        <v>65</v>
      </c>
      <c r="C67" s="79" t="s">
        <v>66</v>
      </c>
      <c r="D67" s="41">
        <v>1</v>
      </c>
      <c r="E67" s="42" t="s">
        <v>64</v>
      </c>
      <c r="F67" s="43">
        <v>0</v>
      </c>
      <c r="G67" s="43"/>
      <c r="H67" s="43">
        <f t="shared" si="6"/>
        <v>0</v>
      </c>
      <c r="I67" s="43">
        <f t="shared" si="7"/>
        <v>0</v>
      </c>
      <c r="J67" s="29">
        <f t="shared" si="8"/>
        <v>0</v>
      </c>
    </row>
    <row r="68" spans="1:10" ht="15.75" thickBot="1" x14ac:dyDescent="0.3">
      <c r="A68" s="44" t="s">
        <v>35</v>
      </c>
      <c r="B68" s="44"/>
      <c r="C68" s="44"/>
      <c r="D68" s="44"/>
      <c r="E68" s="44"/>
      <c r="F68" s="44"/>
      <c r="G68" s="45"/>
      <c r="H68" s="47">
        <f>SUM(H62:H67)</f>
        <v>0</v>
      </c>
      <c r="I68" s="47">
        <f>SUM(I62:I67)</f>
        <v>0</v>
      </c>
      <c r="J68" s="48">
        <f>SUM(J62:J67)</f>
        <v>0</v>
      </c>
    </row>
    <row r="69" spans="1:10" x14ac:dyDescent="0.25">
      <c r="A69" s="14"/>
      <c r="B69" s="14"/>
      <c r="C69" s="14"/>
      <c r="D69" s="15"/>
      <c r="E69" s="16"/>
      <c r="F69" s="16"/>
      <c r="G69" s="16"/>
      <c r="H69" s="80"/>
      <c r="I69" s="16"/>
      <c r="J69" s="16"/>
    </row>
    <row r="70" spans="1:10" x14ac:dyDescent="0.25">
      <c r="A70" s="81"/>
      <c r="B70" s="81"/>
      <c r="C70" s="81"/>
      <c r="D70" s="81"/>
      <c r="E70" s="81"/>
      <c r="F70" s="81"/>
      <c r="G70" s="16"/>
      <c r="H70" s="16"/>
      <c r="I70" s="16"/>
      <c r="J70" s="46"/>
    </row>
    <row r="71" spans="1:10" ht="15.75" x14ac:dyDescent="0.25">
      <c r="A71" s="82"/>
      <c r="B71" s="83"/>
      <c r="C71" s="84"/>
      <c r="D71" s="84"/>
      <c r="E71" s="84"/>
      <c r="F71" s="85" t="s">
        <v>67</v>
      </c>
      <c r="G71" s="85"/>
      <c r="H71" s="85"/>
      <c r="I71" s="85"/>
      <c r="J71" s="86">
        <f>J68+J57+J47+J38</f>
        <v>0</v>
      </c>
    </row>
    <row r="72" spans="1:10" ht="15.75" x14ac:dyDescent="0.25">
      <c r="A72" s="82"/>
      <c r="B72" s="83"/>
      <c r="C72" s="84"/>
      <c r="D72" s="84"/>
      <c r="E72" s="84"/>
      <c r="F72" s="87" t="s">
        <v>68</v>
      </c>
      <c r="G72" s="87"/>
      <c r="H72" s="87"/>
      <c r="I72" s="87"/>
      <c r="J72" s="88">
        <f>J71*0.27</f>
        <v>0</v>
      </c>
    </row>
    <row r="73" spans="1:10" ht="15.75" x14ac:dyDescent="0.25">
      <c r="A73" s="82"/>
      <c r="B73" s="83"/>
      <c r="C73" s="84"/>
      <c r="D73" s="84"/>
      <c r="E73" s="84"/>
      <c r="F73" s="87" t="s">
        <v>69</v>
      </c>
      <c r="G73" s="87"/>
      <c r="H73" s="87"/>
      <c r="I73" s="87"/>
      <c r="J73" s="88">
        <f>J71*1.27</f>
        <v>0</v>
      </c>
    </row>
    <row r="74" spans="1:10" x14ac:dyDescent="0.25">
      <c r="A74" s="89" t="s">
        <v>71</v>
      </c>
      <c r="B74" s="89"/>
      <c r="C74" s="89"/>
      <c r="D74" s="89"/>
      <c r="E74" s="84"/>
      <c r="F74" s="83"/>
      <c r="G74" s="83"/>
      <c r="H74" s="83"/>
      <c r="I74" s="83"/>
      <c r="J74" s="83"/>
    </row>
    <row r="75" spans="1:10" x14ac:dyDescent="0.25">
      <c r="A75" s="82"/>
      <c r="B75" s="83"/>
      <c r="C75" s="84"/>
      <c r="D75" s="84"/>
      <c r="E75" s="84"/>
      <c r="F75" s="83"/>
      <c r="G75" s="83"/>
      <c r="H75" s="83"/>
      <c r="I75" s="83"/>
      <c r="J75" s="83"/>
    </row>
    <row r="76" spans="1:10" ht="15.75" x14ac:dyDescent="0.25">
      <c r="A76" s="90" t="s">
        <v>72</v>
      </c>
      <c r="B76" s="90"/>
      <c r="C76" s="84"/>
      <c r="D76" s="84"/>
      <c r="E76" s="84"/>
      <c r="F76" s="83"/>
      <c r="G76" s="83"/>
      <c r="H76" s="83"/>
      <c r="I76" s="83"/>
      <c r="J76" s="83"/>
    </row>
    <row r="77" spans="1:10" x14ac:dyDescent="0.25">
      <c r="A77" s="82"/>
      <c r="B77" s="83"/>
      <c r="C77" s="84"/>
      <c r="D77" s="84"/>
      <c r="E77" s="84"/>
      <c r="F77" s="83"/>
      <c r="G77" s="83"/>
      <c r="H77" s="83"/>
      <c r="I77" s="83"/>
      <c r="J77" s="83"/>
    </row>
    <row r="78" spans="1:10" ht="15.75" x14ac:dyDescent="0.25">
      <c r="A78" s="82"/>
      <c r="B78" s="83"/>
      <c r="C78" s="84"/>
      <c r="D78" s="84"/>
      <c r="E78" s="84"/>
      <c r="F78" s="83"/>
      <c r="G78" s="91" t="s">
        <v>70</v>
      </c>
      <c r="H78" s="91"/>
      <c r="I78" s="91"/>
      <c r="J78" s="83"/>
    </row>
    <row r="79" spans="1:10" ht="15.75" x14ac:dyDescent="0.25">
      <c r="A79" s="82"/>
      <c r="B79" s="83"/>
      <c r="C79" s="84"/>
      <c r="D79" s="84"/>
      <c r="E79" s="84"/>
      <c r="F79" s="83"/>
      <c r="G79" s="91" t="s">
        <v>73</v>
      </c>
      <c r="H79" s="91"/>
      <c r="I79" s="91"/>
      <c r="J79" s="83"/>
    </row>
    <row r="80" spans="1:10" ht="15.75" x14ac:dyDescent="0.25">
      <c r="A80" s="82"/>
      <c r="B80" s="83"/>
      <c r="C80" s="84"/>
      <c r="D80" s="84"/>
      <c r="E80" s="84"/>
      <c r="F80" s="83"/>
      <c r="G80" s="91"/>
      <c r="H80" s="91"/>
      <c r="I80" s="91"/>
      <c r="J80" s="83"/>
    </row>
  </sheetData>
  <mergeCells count="29">
    <mergeCell ref="B24:C24"/>
    <mergeCell ref="B25:C25"/>
    <mergeCell ref="B26:C26"/>
    <mergeCell ref="B14:C14"/>
    <mergeCell ref="B15:C15"/>
    <mergeCell ref="B16:C16"/>
    <mergeCell ref="G80:I80"/>
    <mergeCell ref="F71:I71"/>
    <mergeCell ref="F72:I72"/>
    <mergeCell ref="F73:I73"/>
    <mergeCell ref="A74:D74"/>
    <mergeCell ref="G78:I78"/>
    <mergeCell ref="G79:I79"/>
    <mergeCell ref="B17:C17"/>
    <mergeCell ref="B18:C18"/>
    <mergeCell ref="B21:C21"/>
    <mergeCell ref="A68:F68"/>
    <mergeCell ref="A3:J3"/>
    <mergeCell ref="A5:F5"/>
    <mergeCell ref="A8:F8"/>
    <mergeCell ref="A10:F10"/>
    <mergeCell ref="A12:B12"/>
    <mergeCell ref="A20:B20"/>
    <mergeCell ref="B13:C13"/>
    <mergeCell ref="A38:F38"/>
    <mergeCell ref="A47:F47"/>
    <mergeCell ref="A57:F57"/>
    <mergeCell ref="B22:C22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Lévainé Illés Tímea</dc:creator>
  <cp:lastModifiedBy>Lévainé Illés Tímea</cp:lastModifiedBy>
  <dcterms:created xsi:type="dcterms:W3CDTF">2015-06-05T18:19:34Z</dcterms:created>
  <dcterms:modified xsi:type="dcterms:W3CDTF">2022-05-06T08:19:12Z</dcterms:modified>
</cp:coreProperties>
</file>